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9040" windowHeight="164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<sst xmlns="http://schemas.openxmlformats.org/spreadsheetml/2006/main" count="57" uniqueCount="23">
  <si>
    <t>Area</t>
  </si>
  <si>
    <t>Overlap</t>
  </si>
  <si>
    <t>Drift</t>
  </si>
  <si>
    <t>(acres)</t>
  </si>
  <si>
    <t>(gpa)</t>
  </si>
  <si>
    <t>(gal)</t>
  </si>
  <si>
    <t>(%)</t>
  </si>
  <si>
    <t>(ft)</t>
  </si>
  <si>
    <t>(gal/ft)</t>
  </si>
  <si>
    <t>(% of tank)</t>
  </si>
  <si>
    <t>Volume</t>
  </si>
  <si>
    <t>Waste</t>
  </si>
  <si>
    <t>Application</t>
  </si>
  <si>
    <t>Tank</t>
  </si>
  <si>
    <t xml:space="preserve"> Cleanout</t>
  </si>
  <si>
    <t>Boom</t>
  </si>
  <si>
    <t>Priming</t>
  </si>
  <si>
    <t>Loss</t>
  </si>
  <si>
    <t>Total</t>
  </si>
  <si>
    <t>Width</t>
  </si>
  <si>
    <t>Size</t>
  </si>
  <si>
    <t>% of Total Sprayed Volume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</si>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</sst>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5" fontId="0" fillId="0" borderId="0" xfId="15" applyNumberFormat="1" applyFont="1" applyAlignment="1">
      <alignment horizontal="center"/>
    </xf>
    <xf numFmtId="165" fontId="2" fillId="3" borderId="0" xfId="15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3" fontId="0" fillId="0" borderId="0" xfId="0" applyNumberFormat="1" applyAlignment="1">
      <alignment horizontal="left"/>
    </xf>
    <xf numFmtId="165" fontId="0" fillId="2" borderId="1" xfId="15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BF9A-41C8-4E31-990B-8580FB8BCC3D}">
  <dimension ref="A1:R20"/>
  <sheetViews>
    <sheetView tabSelected="1" workbookViewId="0" topLeftCell="A1">
      <selection activeCell="N30" sqref="N30"/>
    </sheetView>
  </sheetViews>
  <sheetFormatPr defaultColWidth="9.140625" defaultRowHeight="15"/>
  <cols>
    <col min="3" max="3" width="7.00390625" style="1" bestFit="1" customWidth="1"/>
    <col min="4" max="4" width="11.140625" style="1" bestFit="1" customWidth="1"/>
    <col min="5" max="5" width="8.00390625" style="1" bestFit="1" customWidth="1"/>
    <col min="6" max="6" width="6.57421875" style="1" bestFit="1" customWidth="1"/>
    <col min="7" max="7" width="5.140625" style="1" bestFit="1" customWidth="1"/>
    <col min="8" max="9" width="7.8515625" style="1" bestFit="1" customWidth="1"/>
    <col min="10" max="11" width="8.00390625" style="1" bestFit="1" customWidth="1"/>
    <col min="12" max="12" width="10.57421875" style="1" bestFit="1" customWidth="1"/>
    <col min="13" max="15" width="9.421875" style="1" bestFit="1" customWidth="1"/>
    <col min="16" max="16" width="5.00390625" style="1" bestFit="1" customWidth="1"/>
    <col min="17" max="17" width="5.140625" style="1" bestFit="1" customWidth="1"/>
    <col min="18" max="18" width="6.140625" style="0" bestFit="1" customWidth="1"/>
  </cols>
  <sheetData>
    <row r="1" spans="1:18" s="17" customFormat="1" ht="15">
      <c r="A1"/>
      <c r="B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/>
    </row>
    <row r="2" spans="3:17" s="20" customFormat="1" ht="15"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ht="15">
      <c r="A3" s="17"/>
      <c r="B3" s="17"/>
      <c r="C3" s="18"/>
      <c r="D3" s="1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19"/>
      <c r="R3" s="17"/>
    </row>
    <row r="4" spans="3:18" ht="15">
      <c r="C4" s="9" t="s">
        <v>0</v>
      </c>
      <c r="D4" s="9" t="s">
        <v>12</v>
      </c>
      <c r="E4" s="9" t="s">
        <v>18</v>
      </c>
      <c r="F4" s="9" t="s">
        <v>15</v>
      </c>
      <c r="G4" s="9" t="s">
        <v>13</v>
      </c>
      <c r="H4" s="9" t="s">
        <v>16</v>
      </c>
      <c r="I4" s="9" t="s">
        <v>16</v>
      </c>
      <c r="J4" s="24"/>
      <c r="K4" s="9" t="s">
        <v>1</v>
      </c>
      <c r="L4" s="9" t="s">
        <v>13</v>
      </c>
      <c r="M4" s="9" t="s">
        <v>13</v>
      </c>
      <c r="N4" s="9" t="s">
        <v>15</v>
      </c>
      <c r="O4" s="9" t="s">
        <v>15</v>
      </c>
      <c r="P4" s="9" t="s">
        <v>2</v>
      </c>
      <c r="Q4" s="9" t="s">
        <v>2</v>
      </c>
      <c r="R4" s="9" t="s">
        <v>18</v>
      </c>
    </row>
    <row r="5" spans="3:18" ht="15">
      <c r="C5" s="23"/>
      <c r="D5" s="10" t="s">
        <v>10</v>
      </c>
      <c r="E5" s="10" t="s">
        <v>10</v>
      </c>
      <c r="F5" s="10" t="s">
        <v>19</v>
      </c>
      <c r="G5" s="10" t="s">
        <v>20</v>
      </c>
      <c r="H5" s="10" t="s">
        <v>11</v>
      </c>
      <c r="I5" s="10" t="s">
        <v>11</v>
      </c>
      <c r="J5" s="10" t="s">
        <v>1</v>
      </c>
      <c r="K5" s="10" t="s">
        <v>11</v>
      </c>
      <c r="L5" s="10" t="s">
        <v>14</v>
      </c>
      <c r="M5" s="10" t="s">
        <v>14</v>
      </c>
      <c r="N5" s="10" t="s">
        <v>14</v>
      </c>
      <c r="O5" s="10" t="s">
        <v>14</v>
      </c>
      <c r="P5" s="10" t="s">
        <v>17</v>
      </c>
      <c r="Q5" s="10" t="s">
        <v>17</v>
      </c>
      <c r="R5" s="10" t="s">
        <v>17</v>
      </c>
    </row>
    <row r="6" spans="3:18" ht="15">
      <c r="C6" s="23"/>
      <c r="D6" s="23"/>
      <c r="E6" s="23"/>
      <c r="F6" s="23"/>
      <c r="G6" s="23"/>
      <c r="H6" s="23"/>
      <c r="I6" s="23"/>
      <c r="J6" s="23"/>
      <c r="K6" s="23"/>
      <c r="L6" s="10" t="s">
        <v>11</v>
      </c>
      <c r="M6" s="10" t="s">
        <v>11</v>
      </c>
      <c r="N6" s="10" t="s">
        <v>11</v>
      </c>
      <c r="O6" s="10" t="s">
        <v>11</v>
      </c>
      <c r="P6" s="23"/>
      <c r="Q6" s="23"/>
      <c r="R6" s="25"/>
    </row>
    <row r="7" spans="3:18" ht="15.75" thickBot="1">
      <c r="C7" s="22" t="s">
        <v>3</v>
      </c>
      <c r="D7" s="22" t="s">
        <v>4</v>
      </c>
      <c r="E7" s="22" t="s">
        <v>5</v>
      </c>
      <c r="F7" s="22" t="s">
        <v>7</v>
      </c>
      <c r="G7" s="22" t="s">
        <v>5</v>
      </c>
      <c r="H7" s="22" t="s">
        <v>8</v>
      </c>
      <c r="I7" s="22" t="s">
        <v>5</v>
      </c>
      <c r="J7" s="22" t="s">
        <v>6</v>
      </c>
      <c r="K7" s="22" t="s">
        <v>5</v>
      </c>
      <c r="L7" s="22" t="s">
        <v>9</v>
      </c>
      <c r="M7" s="22" t="s">
        <v>5</v>
      </c>
      <c r="N7" s="22" t="s">
        <v>8</v>
      </c>
      <c r="O7" s="22" t="s">
        <v>5</v>
      </c>
      <c r="P7" s="22" t="s">
        <v>6</v>
      </c>
      <c r="Q7" s="22" t="s">
        <v>5</v>
      </c>
      <c r="R7" s="22" t="s">
        <v>5</v>
      </c>
    </row>
    <row r="8" spans="3:18" ht="15">
      <c r="C8" s="13">
        <v>160</v>
      </c>
      <c r="D8" s="6">
        <v>10</v>
      </c>
      <c r="E8" s="11">
        <f>C8*D8</f>
        <v>1600</v>
      </c>
      <c r="F8" s="6">
        <v>120</v>
      </c>
      <c r="G8" s="6">
        <v>1200</v>
      </c>
      <c r="H8" s="6">
        <v>0.2</v>
      </c>
      <c r="I8" s="3">
        <f>F8*H8</f>
        <v>24</v>
      </c>
      <c r="J8" s="27">
        <v>0.04</v>
      </c>
      <c r="K8" s="3">
        <f>E8*J8</f>
        <v>64</v>
      </c>
      <c r="L8" s="7">
        <v>0.05</v>
      </c>
      <c r="M8" s="3">
        <f>G8*L8</f>
        <v>60</v>
      </c>
      <c r="N8" s="8">
        <v>0.4</v>
      </c>
      <c r="O8" s="3">
        <f>F8*N8</f>
        <v>48</v>
      </c>
      <c r="P8" s="14">
        <v>2</v>
      </c>
      <c r="Q8" s="4">
        <f>E8*(P8/100)</f>
        <v>32</v>
      </c>
      <c r="R8" s="32">
        <f>K8+M8+O8+Q8+I8</f>
        <v>228</v>
      </c>
    </row>
    <row r="9" spans="2:18" ht="15.75" thickBot="1">
      <c r="B9" s="2"/>
      <c r="C9" s="26" t="s">
        <v>21</v>
      </c>
      <c r="E9" s="12"/>
      <c r="H9" s="5"/>
      <c r="I9" s="15">
        <f>I8/$E8</f>
        <v>0.015</v>
      </c>
      <c r="K9" s="15">
        <f>K8/$E8</f>
        <v>0.04</v>
      </c>
      <c r="L9" s="5"/>
      <c r="M9" s="15">
        <f>M8/$E8</f>
        <v>0.0375</v>
      </c>
      <c r="N9" s="5"/>
      <c r="O9" s="15">
        <f>O8/$E8</f>
        <v>0.03</v>
      </c>
      <c r="Q9" s="15">
        <f>Q8/$E8</f>
        <v>0.02</v>
      </c>
      <c r="R9" s="33">
        <f>K9+M9+O9+I9+Q9</f>
        <v>0.1425</v>
      </c>
    </row>
    <row r="10" spans="3:18" ht="15">
      <c r="C10" s="13">
        <v>160</v>
      </c>
      <c r="D10" s="6">
        <v>5</v>
      </c>
      <c r="E10" s="11">
        <f>C10*D10</f>
        <v>800</v>
      </c>
      <c r="F10" s="6">
        <v>120</v>
      </c>
      <c r="G10" s="6">
        <v>1200</v>
      </c>
      <c r="H10" s="6">
        <v>0.2</v>
      </c>
      <c r="I10" s="3">
        <f>F10*H10</f>
        <v>24</v>
      </c>
      <c r="J10" s="27">
        <v>0.04</v>
      </c>
      <c r="K10" s="3">
        <f>E10*J10</f>
        <v>32</v>
      </c>
      <c r="L10" s="7">
        <v>0.05</v>
      </c>
      <c r="M10" s="3">
        <f>G10*L10</f>
        <v>60</v>
      </c>
      <c r="N10" s="8">
        <v>0.4</v>
      </c>
      <c r="O10" s="3">
        <f>F10*N10</f>
        <v>48</v>
      </c>
      <c r="P10" s="14">
        <v>2</v>
      </c>
      <c r="Q10" s="4">
        <f>E10*(P10/100)</f>
        <v>16</v>
      </c>
      <c r="R10" s="32">
        <f>K10+M10+O10+Q10+I10</f>
        <v>180</v>
      </c>
    </row>
    <row r="11" spans="2:18" ht="15.75" thickBot="1">
      <c r="B11" s="2"/>
      <c r="C11" s="26" t="s">
        <v>21</v>
      </c>
      <c r="E11" s="12"/>
      <c r="H11" s="5"/>
      <c r="I11" s="15">
        <f>I10/$E10</f>
        <v>0.03</v>
      </c>
      <c r="K11" s="15">
        <f>K10/$E10</f>
        <v>0.04</v>
      </c>
      <c r="L11" s="5"/>
      <c r="M11" s="15">
        <f>M10/$E10</f>
        <v>0.075</v>
      </c>
      <c r="N11" s="5"/>
      <c r="O11" s="15">
        <f>O10/$E10</f>
        <v>0.06</v>
      </c>
      <c r="Q11" s="15">
        <f>Q10/$E10</f>
        <v>0.02</v>
      </c>
      <c r="R11" s="33">
        <f>K11+M11+O11+I11+Q11</f>
        <v>0.22499999999999998</v>
      </c>
    </row>
    <row r="12" spans="3:18" ht="15">
      <c r="C12" s="13">
        <v>160</v>
      </c>
      <c r="D12" s="6">
        <v>10</v>
      </c>
      <c r="E12" s="11">
        <f>C12*D12</f>
        <v>1600</v>
      </c>
      <c r="F12" s="6">
        <v>120</v>
      </c>
      <c r="G12" s="6">
        <v>1200</v>
      </c>
      <c r="H12" s="6">
        <v>0</v>
      </c>
      <c r="I12" s="3">
        <f>F12*H12</f>
        <v>0</v>
      </c>
      <c r="J12" s="27">
        <v>0.04</v>
      </c>
      <c r="K12" s="3">
        <f>E12*J12</f>
        <v>64</v>
      </c>
      <c r="L12" s="7">
        <v>0.01</v>
      </c>
      <c r="M12" s="3">
        <f>G12*L12</f>
        <v>12</v>
      </c>
      <c r="N12" s="8">
        <v>0.4</v>
      </c>
      <c r="O12" s="3">
        <f>F12*N12</f>
        <v>48</v>
      </c>
      <c r="P12" s="14">
        <v>1</v>
      </c>
      <c r="Q12" s="4">
        <f>E12*(P12/100)</f>
        <v>16</v>
      </c>
      <c r="R12" s="32">
        <f>K12+M12+O12+Q12+I12</f>
        <v>140</v>
      </c>
    </row>
    <row r="13" spans="2:18" ht="15.75" thickBot="1">
      <c r="B13" s="2"/>
      <c r="C13" s="26" t="s">
        <v>21</v>
      </c>
      <c r="E13" s="12"/>
      <c r="H13" s="5"/>
      <c r="I13" s="15">
        <f>I12/$E12</f>
        <v>0</v>
      </c>
      <c r="K13" s="15">
        <f>K12/$E12</f>
        <v>0.04</v>
      </c>
      <c r="L13" s="5"/>
      <c r="M13" s="15">
        <f>M12/$E12</f>
        <v>0.0075</v>
      </c>
      <c r="N13" s="5"/>
      <c r="O13" s="15">
        <f>O12/$E12</f>
        <v>0.03</v>
      </c>
      <c r="Q13" s="15">
        <f>Q12/$E12</f>
        <v>0.01</v>
      </c>
      <c r="R13" s="33">
        <f>K13+M13+O13+I13+Q13</f>
        <v>0.0875</v>
      </c>
    </row>
    <row r="14" spans="3:18" ht="15">
      <c r="C14" s="13">
        <v>1000</v>
      </c>
      <c r="D14" s="6">
        <v>10</v>
      </c>
      <c r="E14" s="11">
        <f>C14*D14</f>
        <v>10000</v>
      </c>
      <c r="F14" s="6">
        <v>120</v>
      </c>
      <c r="G14" s="6">
        <v>1200</v>
      </c>
      <c r="H14" s="6">
        <v>0.2</v>
      </c>
      <c r="I14" s="3">
        <f>F14*H14</f>
        <v>24</v>
      </c>
      <c r="J14" s="27">
        <v>0.04</v>
      </c>
      <c r="K14" s="3">
        <f>E14*J14</f>
        <v>400</v>
      </c>
      <c r="L14" s="7">
        <v>0.05</v>
      </c>
      <c r="M14" s="3">
        <f>G14*L14</f>
        <v>60</v>
      </c>
      <c r="N14" s="8">
        <v>0.4</v>
      </c>
      <c r="O14" s="3">
        <f>F14*N14</f>
        <v>48</v>
      </c>
      <c r="P14" s="14">
        <v>2</v>
      </c>
      <c r="Q14" s="4">
        <f>E14*(P14/100)</f>
        <v>200</v>
      </c>
      <c r="R14" s="32">
        <f>K14+M14+O14+Q14+I14</f>
        <v>732</v>
      </c>
    </row>
    <row r="15" spans="2:18" ht="15.75" thickBot="1">
      <c r="B15" s="2"/>
      <c r="C15" s="26" t="s">
        <v>21</v>
      </c>
      <c r="E15" s="12"/>
      <c r="H15" s="5"/>
      <c r="I15" s="15">
        <f>I14/$E14</f>
        <v>0.0024</v>
      </c>
      <c r="K15" s="15">
        <f>K14/$E14</f>
        <v>0.04</v>
      </c>
      <c r="L15" s="5"/>
      <c r="M15" s="15">
        <f>M14/$E14</f>
        <v>0.006</v>
      </c>
      <c r="N15" s="5"/>
      <c r="O15" s="15">
        <f>O14/$E14</f>
        <v>0.0048</v>
      </c>
      <c r="Q15" s="15">
        <f>Q14/$E14</f>
        <v>0.02</v>
      </c>
      <c r="R15" s="33">
        <f>K15+M15+O15+I15+Q15</f>
        <v>0.0732</v>
      </c>
    </row>
    <row r="16" spans="3:18" ht="15">
      <c r="C16" s="13">
        <v>1000</v>
      </c>
      <c r="D16" s="6">
        <v>5</v>
      </c>
      <c r="E16" s="11">
        <f>C16*D16</f>
        <v>5000</v>
      </c>
      <c r="F16" s="6">
        <v>120</v>
      </c>
      <c r="G16" s="6">
        <v>1200</v>
      </c>
      <c r="H16" s="6">
        <v>0.2</v>
      </c>
      <c r="I16" s="3">
        <f>F16*H16</f>
        <v>24</v>
      </c>
      <c r="J16" s="27">
        <v>0.04</v>
      </c>
      <c r="K16" s="3">
        <f>E16*J16</f>
        <v>200</v>
      </c>
      <c r="L16" s="7">
        <v>0.05</v>
      </c>
      <c r="M16" s="3">
        <f>G16*L16</f>
        <v>60</v>
      </c>
      <c r="N16" s="8">
        <v>0.4</v>
      </c>
      <c r="O16" s="3">
        <f>F16*N16</f>
        <v>48</v>
      </c>
      <c r="P16" s="14">
        <v>2</v>
      </c>
      <c r="Q16" s="4">
        <f>E16*(P16/100)</f>
        <v>100</v>
      </c>
      <c r="R16" s="32">
        <f>K16+M16+O16+Q16+I16</f>
        <v>432</v>
      </c>
    </row>
    <row r="17" spans="2:18" ht="15.75" thickBot="1">
      <c r="B17" s="2"/>
      <c r="C17" s="26" t="s">
        <v>21</v>
      </c>
      <c r="E17" s="12"/>
      <c r="H17" s="5"/>
      <c r="I17" s="15">
        <f>I16/$E16</f>
        <v>0.0048</v>
      </c>
      <c r="K17" s="15">
        <f>K16/$E16</f>
        <v>0.04</v>
      </c>
      <c r="L17" s="5"/>
      <c r="M17" s="15">
        <f>M16/$E16</f>
        <v>0.012</v>
      </c>
      <c r="N17" s="5"/>
      <c r="O17" s="15">
        <f>O16/$E16</f>
        <v>0.0096</v>
      </c>
      <c r="Q17" s="15">
        <f>Q16/$E16</f>
        <v>0.02</v>
      </c>
      <c r="R17" s="33">
        <f>K17+M17+O17+I17+Q17</f>
        <v>0.0864</v>
      </c>
    </row>
    <row r="18" spans="3:18" ht="15">
      <c r="C18" s="13">
        <v>1000</v>
      </c>
      <c r="D18" s="6">
        <v>10</v>
      </c>
      <c r="E18" s="11">
        <f>C18*D18</f>
        <v>10000</v>
      </c>
      <c r="F18" s="6">
        <v>120</v>
      </c>
      <c r="G18" s="6">
        <v>1200</v>
      </c>
      <c r="H18" s="6">
        <v>0</v>
      </c>
      <c r="I18" s="3">
        <f>F18*H18</f>
        <v>0</v>
      </c>
      <c r="J18" s="27">
        <v>0.04</v>
      </c>
      <c r="K18" s="3">
        <f>E18*J18</f>
        <v>400</v>
      </c>
      <c r="L18" s="7">
        <v>0.01</v>
      </c>
      <c r="M18" s="3">
        <f>G18*L18</f>
        <v>12</v>
      </c>
      <c r="N18" s="8">
        <v>0.4</v>
      </c>
      <c r="O18" s="3">
        <f>F18*N18</f>
        <v>48</v>
      </c>
      <c r="P18" s="14">
        <v>1</v>
      </c>
      <c r="Q18" s="4">
        <f>E18*(P18/100)</f>
        <v>100</v>
      </c>
      <c r="R18" s="32">
        <f>K18+M18+O18+Q18+I18</f>
        <v>560</v>
      </c>
    </row>
    <row r="19" spans="2:18" ht="15.75" thickBot="1">
      <c r="B19" s="2"/>
      <c r="C19" s="28" t="s">
        <v>21</v>
      </c>
      <c r="D19" s="29"/>
      <c r="E19" s="29"/>
      <c r="F19" s="29"/>
      <c r="G19" s="29"/>
      <c r="H19" s="30"/>
      <c r="I19" s="31">
        <f>I18/$E18</f>
        <v>0</v>
      </c>
      <c r="J19" s="29"/>
      <c r="K19" s="31">
        <f>K18/$E18</f>
        <v>0.04</v>
      </c>
      <c r="L19" s="30"/>
      <c r="M19" s="31">
        <f>M18/$E18</f>
        <v>0.0012</v>
      </c>
      <c r="N19" s="30"/>
      <c r="O19" s="31">
        <f>O18/$E18</f>
        <v>0.0048</v>
      </c>
      <c r="P19" s="29"/>
      <c r="Q19" s="31">
        <f>Q18/$E18</f>
        <v>0.01</v>
      </c>
      <c r="R19" s="34">
        <f>K19+M19+O19+I19+Q19</f>
        <v>0.056</v>
      </c>
    </row>
    <row r="20" spans="15:18" ht="15">
      <c r="O20" s="2" t="s">
        <v>22</v>
      </c>
      <c r="R20" s="16">
        <f>AVERAGE(R9,R11,R13,R15,R17,R19)</f>
        <v>0.11176666666666668</v>
      </c>
    </row>
  </sheetData>
  <printOptions/>
  <pageMargins left="0.7" right="0.7" top="0.75" bottom="0.75" header="0.3" footer="0.3"/>
  <pageSetup orientation="portrait" paperSize="9"/>
  <ignoredErrors>
    <ignoredError sqref="Q9:R9 O9:O11 M9:M11 K9:K10 I9:I11 Q10:R10 I12:I17 I18 K12 K14 K16 K18 M17 M15 M13 O13 O15 O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Wolf</dc:creator>
  <cp:keywords/>
  <dc:description/>
  <cp:lastModifiedBy>Tom Wolf</cp:lastModifiedBy>
  <dcterms:created xsi:type="dcterms:W3CDTF">2021-01-14T21:23:16Z</dcterms:created>
  <dcterms:modified xsi:type="dcterms:W3CDTF">2021-01-18T22:57:10Z</dcterms:modified>
  <cp:category/>
  <cp:version/>
  <cp:contentType/>
  <cp:contentStatus/>
</cp:coreProperties>
</file>